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activeTab="0"/>
  </bookViews>
  <sheets>
    <sheet name="Comments" sheetId="1" r:id="rId1"/>
    <sheet name="Program" sheetId="2" r:id="rId2"/>
  </sheets>
  <definedNames/>
  <calcPr fullCalcOnLoad="1" refMode="R1C1"/>
</workbook>
</file>

<file path=xl/sharedStrings.xml><?xml version="1.0" encoding="utf-8"?>
<sst xmlns="http://schemas.openxmlformats.org/spreadsheetml/2006/main" count="254" uniqueCount="50">
  <si>
    <t>Упражнение</t>
  </si>
  <si>
    <t>Вес</t>
  </si>
  <si>
    <t>Повторения</t>
  </si>
  <si>
    <t>Приседания</t>
  </si>
  <si>
    <t>Жим лежа</t>
  </si>
  <si>
    <t>Становая тяга</t>
  </si>
  <si>
    <t>ПМ</t>
  </si>
  <si>
    <t>Первая неделя</t>
  </si>
  <si>
    <t>Разводка гантелей</t>
  </si>
  <si>
    <t>умеренно</t>
  </si>
  <si>
    <t>Жим стоя</t>
  </si>
  <si>
    <t>Подъем на бицепс</t>
  </si>
  <si>
    <t>Наклоны стоя</t>
  </si>
  <si>
    <t>Понедельник</t>
  </si>
  <si>
    <t>Среда</t>
  </si>
  <si>
    <t>Жим лежа узким хватом</t>
  </si>
  <si>
    <t>Подтягивания</t>
  </si>
  <si>
    <t>максимум</t>
  </si>
  <si>
    <t>Тяга гантели к поясу в наклоне</t>
  </si>
  <si>
    <t>Голень</t>
  </si>
  <si>
    <t>Пятница</t>
  </si>
  <si>
    <t>Жим лежа под 30°</t>
  </si>
  <si>
    <t>Разводка лежа под 30°</t>
  </si>
  <si>
    <t>Отжимания на брусьях</t>
  </si>
  <si>
    <t>Вторая неделя</t>
  </si>
  <si>
    <t>Подходы</t>
  </si>
  <si>
    <t>Третья неделя</t>
  </si>
  <si>
    <t>Четвертая неделя</t>
  </si>
  <si>
    <t>Пятая неделя</t>
  </si>
  <si>
    <t>Шестая неделя</t>
  </si>
  <si>
    <t>Седьмая неделя</t>
  </si>
  <si>
    <t>Восьмая неделя</t>
  </si>
  <si>
    <t>Девятая неделя</t>
  </si>
  <si>
    <t>Десятая неделя</t>
  </si>
  <si>
    <t>Среда или пятница</t>
  </si>
  <si>
    <t>и так далее</t>
  </si>
  <si>
    <t xml:space="preserve">1. Схема рассчитана на тех, кто имеет разовый максимум в жиме лежа в диапазоне 80-120 кг. </t>
  </si>
  <si>
    <t>Пояснения и комментарии</t>
  </si>
  <si>
    <t xml:space="preserve">2. В схеме указаны только рабочие подходы,разминочные подходы не указаны, но они должны быть: для приседа, жима и становой их должно быть  </t>
  </si>
  <si>
    <t>4-6 в 3-6 повторениях, для остальных упражнений меньше</t>
  </si>
  <si>
    <t>3. Для жима, приседа и становой вес указан в процентах, чтобы получить рабочий вес в килограммах, в трех верхних строчках</t>
  </si>
  <si>
    <t>нужно проставить вместо 100 реальные максимумы для приседа, жима и становой. Для остальных упражнений вес нужно выбирать так, чтобы</t>
  </si>
  <si>
    <t>4. Не нужно стремиться ставить рекорды в подсобке, помните, основная цель - повышение результата в жиме.</t>
  </si>
  <si>
    <t>по вопросам обращаться в пост-группу "Железной Шахты" или мне на е-майл andrey_lyapin@mail.ru</t>
  </si>
  <si>
    <t>8. Сама схема взята из «Жми лежа» В.Л. Муравьева, немного переиначена Николаем ака Динозавр и адаптирована Андреем ака Брудер</t>
  </si>
  <si>
    <t>в последнем повторении последнего подхода достигать отказа (или почти отказа), за исключением упражнений, помеченных "умеренно" - для этих упражнений</t>
  </si>
  <si>
    <t>показателем "умеренности" является четкое соблюдение техники и возможность выполнить еще один подход сверх указанных.</t>
  </si>
  <si>
    <t>5. Не нужно превращать разводку гантелей в жим.</t>
  </si>
  <si>
    <t>6. Веса для жима лежа на наклонной скамье даны в процентах от жима на обычной скамье</t>
  </si>
  <si>
    <t>7. Если вы не будете успевать восстанавливаться, трениронеделю можно растянуть на полторы или две, главное - уверенное выполнение тренировочных объемов.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</si>
</sst>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3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1"/>
  <sheetViews>
    <sheetView tabSelected="1" workbookViewId="0" topLeftCell="A1">
      <selection activeCell="E11" sqref="A1:E11"/>
    </sheetView>
  </sheetViews>
  <sheetFormatPr defaultColWidth="9.140625" defaultRowHeight="12.75"/>
  <sheetData>
    <row r="1" s="1" customFormat="1" ht="12.75">
      <c r="A1" s="1" t="s">
        <v>37</v>
      </c>
    </row>
    <row r="2" ht="12.75">
      <c r="A2" t="s">
        <v>36</v>
      </c>
    </row>
    <row r="4" ht="12.75">
      <c r="A4" t="s">
        <v>38</v>
      </c>
    </row>
    <row r="5" ht="12.75">
      <c r="A5" t="s">
        <v>39</v>
      </c>
    </row>
    <row r="7" ht="12.75">
      <c r="A7" t="s">
        <v>40</v>
      </c>
    </row>
    <row r="8" ht="12.75">
      <c r="A8" t="s">
        <v>41</v>
      </c>
    </row>
    <row r="9" ht="12.75">
      <c r="A9" t="s">
        <v>45</v>
      </c>
    </row>
    <row r="10" ht="12.75">
      <c r="A10" t="s">
        <v>46</v>
      </c>
    </row>
    <row r="12" ht="12.75">
      <c r="A12" t="s">
        <v>42</v>
      </c>
    </row>
    <row r="14" ht="12.75">
      <c r="A14" t="s">
        <v>47</v>
      </c>
    </row>
    <row r="16" ht="12.75">
      <c r="A16" t="s">
        <v>48</v>
      </c>
    </row>
    <row r="18" ht="12.75">
      <c r="A18" t="s">
        <v>49</v>
      </c>
    </row>
    <row r="20" ht="12.75">
      <c r="A20" t="s">
        <v>44</v>
      </c>
    </row>
    <row r="21" ht="12.75">
      <c r="A21" t="s">
        <v>43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14"/>
  <sheetViews>
    <sheetView workbookViewId="0" topLeftCell="A1">
      <pane ySplit="10" topLeftCell="BM11" activePane="bottomLeft" state="frozen"/>
      <selection pane="topLeft" activeCell="A1" sqref="A1"/>
      <selection pane="bottomLeft" activeCell="D5" sqref="D5"/>
    </sheetView>
  </sheetViews>
  <sheetFormatPr defaultColWidth="9.140625" defaultRowHeight="12.75"/>
  <cols>
    <col min="1" max="1" width="19.8515625" style="0" bestFit="1" customWidth="1"/>
    <col min="3" max="3" width="28.00390625" style="0" customWidth="1"/>
    <col min="5" max="5" width="9.140625" style="3" customWidth="1"/>
    <col min="6" max="6" width="12.28125" style="0" bestFit="1" customWidth="1"/>
  </cols>
  <sheetData>
    <row r="1" ht="12.75">
      <c r="D1" t="s">
        <v>6</v>
      </c>
    </row>
    <row r="2" spans="3:4" ht="12.75">
      <c r="C2" t="s">
        <v>3</v>
      </c>
      <c r="D2">
        <v>100</v>
      </c>
    </row>
    <row r="3" spans="3:4" ht="12.75">
      <c r="C3" t="s">
        <v>4</v>
      </c>
      <c r="D3">
        <v>100</v>
      </c>
    </row>
    <row r="4" spans="3:4" ht="12.75">
      <c r="C4" t="s">
        <v>5</v>
      </c>
      <c r="D4">
        <v>100</v>
      </c>
    </row>
    <row r="9" spans="3:6" ht="12.75">
      <c r="C9" s="1" t="s">
        <v>0</v>
      </c>
      <c r="D9" s="1" t="s">
        <v>25</v>
      </c>
      <c r="E9" s="4" t="s">
        <v>1</v>
      </c>
      <c r="F9" s="1" t="s">
        <v>2</v>
      </c>
    </row>
    <row r="11" ht="12.75">
      <c r="A11" s="2" t="s">
        <v>7</v>
      </c>
    </row>
    <row r="12" spans="1:6" ht="12.75">
      <c r="A12" t="s">
        <v>13</v>
      </c>
      <c r="C12" t="s">
        <v>3</v>
      </c>
      <c r="D12">
        <v>5</v>
      </c>
      <c r="E12" s="3">
        <f>D2*0.72</f>
        <v>72</v>
      </c>
      <c r="F12">
        <v>10</v>
      </c>
    </row>
    <row r="13" spans="3:6" ht="12.75">
      <c r="C13" t="s">
        <v>4</v>
      </c>
      <c r="D13">
        <v>5</v>
      </c>
      <c r="E13" s="3">
        <f>D3*0.72</f>
        <v>72</v>
      </c>
      <c r="F13">
        <v>5</v>
      </c>
    </row>
    <row r="14" spans="3:6" ht="12.75">
      <c r="C14" t="s">
        <v>8</v>
      </c>
      <c r="D14">
        <v>3</v>
      </c>
      <c r="E14" s="3" t="s">
        <v>9</v>
      </c>
      <c r="F14">
        <v>10</v>
      </c>
    </row>
    <row r="15" spans="3:6" ht="12.75">
      <c r="C15" t="s">
        <v>10</v>
      </c>
      <c r="D15">
        <v>3</v>
      </c>
      <c r="E15" s="3" t="s">
        <v>9</v>
      </c>
      <c r="F15">
        <v>10</v>
      </c>
    </row>
    <row r="16" spans="3:6" ht="12.75">
      <c r="C16" t="s">
        <v>11</v>
      </c>
      <c r="D16">
        <v>5</v>
      </c>
      <c r="F16">
        <v>5</v>
      </c>
    </row>
    <row r="17" spans="3:6" ht="12.75">
      <c r="C17" t="s">
        <v>12</v>
      </c>
      <c r="D17">
        <v>5</v>
      </c>
      <c r="E17" s="3" t="s">
        <v>9</v>
      </c>
      <c r="F17">
        <v>5</v>
      </c>
    </row>
    <row r="19" spans="1:6" ht="12.75">
      <c r="A19" t="s">
        <v>14</v>
      </c>
      <c r="C19" t="s">
        <v>15</v>
      </c>
      <c r="D19">
        <v>5</v>
      </c>
      <c r="E19" s="3" t="s">
        <v>9</v>
      </c>
      <c r="F19">
        <v>5</v>
      </c>
    </row>
    <row r="20" spans="3:6" ht="12.75">
      <c r="C20" t="s">
        <v>16</v>
      </c>
      <c r="D20">
        <v>3</v>
      </c>
      <c r="F20" t="s">
        <v>17</v>
      </c>
    </row>
    <row r="21" spans="3:6" ht="12.75">
      <c r="C21" t="s">
        <v>18</v>
      </c>
      <c r="D21">
        <v>5</v>
      </c>
      <c r="F21">
        <v>5</v>
      </c>
    </row>
    <row r="22" spans="3:6" ht="12.75">
      <c r="C22" t="s">
        <v>19</v>
      </c>
      <c r="D22">
        <v>3</v>
      </c>
      <c r="F22" t="s">
        <v>17</v>
      </c>
    </row>
    <row r="24" spans="1:6" ht="12.75">
      <c r="A24" t="s">
        <v>20</v>
      </c>
      <c r="C24" t="s">
        <v>5</v>
      </c>
      <c r="D24">
        <v>3</v>
      </c>
      <c r="E24" s="3">
        <f>D4*0.75</f>
        <v>75</v>
      </c>
      <c r="F24">
        <v>8</v>
      </c>
    </row>
    <row r="25" spans="3:6" ht="12.75">
      <c r="C25" t="s">
        <v>21</v>
      </c>
      <c r="D25">
        <v>5</v>
      </c>
      <c r="E25" s="3">
        <f>D3*0.5</f>
        <v>50</v>
      </c>
      <c r="F25">
        <v>8</v>
      </c>
    </row>
    <row r="26" spans="3:6" ht="12.75">
      <c r="C26" t="s">
        <v>22</v>
      </c>
      <c r="D26">
        <v>3</v>
      </c>
      <c r="F26">
        <v>10</v>
      </c>
    </row>
    <row r="27" spans="3:6" ht="12.75">
      <c r="C27" t="s">
        <v>23</v>
      </c>
      <c r="D27">
        <v>3</v>
      </c>
      <c r="E27" s="3" t="s">
        <v>9</v>
      </c>
      <c r="F27">
        <v>8</v>
      </c>
    </row>
    <row r="29" ht="12.75">
      <c r="A29" s="2" t="s">
        <v>24</v>
      </c>
    </row>
    <row r="30" spans="1:6" ht="12.75">
      <c r="A30" t="s">
        <v>13</v>
      </c>
      <c r="C30" t="s">
        <v>3</v>
      </c>
      <c r="D30">
        <v>2</v>
      </c>
      <c r="E30" s="3">
        <f>D2*0.77</f>
        <v>77</v>
      </c>
      <c r="F30">
        <v>8</v>
      </c>
    </row>
    <row r="31" spans="4:6" ht="12.75">
      <c r="D31">
        <v>1</v>
      </c>
      <c r="E31" s="3">
        <f>D2*0.79</f>
        <v>79</v>
      </c>
      <c r="F31">
        <v>6</v>
      </c>
    </row>
    <row r="32" spans="4:6" ht="12.75">
      <c r="D32">
        <v>2</v>
      </c>
      <c r="E32" s="3">
        <f>D2*0.81</f>
        <v>81</v>
      </c>
      <c r="F32">
        <v>5</v>
      </c>
    </row>
    <row r="33" spans="3:6" ht="12.75">
      <c r="C33" t="s">
        <v>4</v>
      </c>
      <c r="D33">
        <v>5</v>
      </c>
      <c r="E33" s="3">
        <f>D3*0.75</f>
        <v>75</v>
      </c>
      <c r="F33">
        <v>5</v>
      </c>
    </row>
    <row r="34" spans="3:6" ht="12.75">
      <c r="C34" t="s">
        <v>8</v>
      </c>
      <c r="D34">
        <v>3</v>
      </c>
      <c r="E34" s="3" t="s">
        <v>9</v>
      </c>
      <c r="F34">
        <v>10</v>
      </c>
    </row>
    <row r="35" spans="3:6" ht="12.75">
      <c r="C35" t="s">
        <v>10</v>
      </c>
      <c r="D35">
        <v>3</v>
      </c>
      <c r="E35" s="3" t="s">
        <v>9</v>
      </c>
      <c r="F35">
        <v>10</v>
      </c>
    </row>
    <row r="36" spans="3:6" ht="12.75">
      <c r="C36" t="s">
        <v>11</v>
      </c>
      <c r="D36">
        <v>5</v>
      </c>
      <c r="F36">
        <v>5</v>
      </c>
    </row>
    <row r="37" spans="3:6" ht="12.75">
      <c r="C37" t="s">
        <v>12</v>
      </c>
      <c r="D37">
        <v>5</v>
      </c>
      <c r="E37" s="3" t="s">
        <v>9</v>
      </c>
      <c r="F37">
        <v>5</v>
      </c>
    </row>
    <row r="39" spans="1:6" ht="12.75">
      <c r="A39" t="s">
        <v>14</v>
      </c>
      <c r="C39" t="s">
        <v>15</v>
      </c>
      <c r="D39">
        <v>5</v>
      </c>
      <c r="E39" s="3" t="s">
        <v>9</v>
      </c>
      <c r="F39">
        <v>5</v>
      </c>
    </row>
    <row r="40" spans="3:6" ht="12.75">
      <c r="C40" t="s">
        <v>16</v>
      </c>
      <c r="D40">
        <v>3</v>
      </c>
      <c r="F40" t="s">
        <v>17</v>
      </c>
    </row>
    <row r="41" spans="3:6" ht="12.75">
      <c r="C41" t="s">
        <v>18</v>
      </c>
      <c r="D41">
        <v>5</v>
      </c>
      <c r="F41">
        <v>5</v>
      </c>
    </row>
    <row r="42" spans="3:6" ht="12.75">
      <c r="C42" t="s">
        <v>19</v>
      </c>
      <c r="D42">
        <v>3</v>
      </c>
      <c r="F42" t="s">
        <v>17</v>
      </c>
    </row>
    <row r="44" spans="1:6" ht="12.75">
      <c r="A44" t="s">
        <v>20</v>
      </c>
      <c r="C44" t="s">
        <v>5</v>
      </c>
      <c r="D44">
        <v>3</v>
      </c>
      <c r="E44" s="3">
        <f>D4*0.775</f>
        <v>77.5</v>
      </c>
      <c r="F44">
        <v>8</v>
      </c>
    </row>
    <row r="45" spans="3:6" ht="12.75">
      <c r="C45" t="s">
        <v>21</v>
      </c>
      <c r="D45">
        <v>5</v>
      </c>
      <c r="E45" s="3">
        <f>D3*0.55</f>
        <v>55.00000000000001</v>
      </c>
      <c r="F45">
        <v>8</v>
      </c>
    </row>
    <row r="46" spans="3:6" ht="12.75">
      <c r="C46" t="s">
        <v>22</v>
      </c>
      <c r="D46">
        <v>3</v>
      </c>
      <c r="F46">
        <v>10</v>
      </c>
    </row>
    <row r="47" spans="3:6" ht="12.75">
      <c r="C47" t="s">
        <v>23</v>
      </c>
      <c r="D47">
        <v>3</v>
      </c>
      <c r="E47" s="3" t="s">
        <v>9</v>
      </c>
      <c r="F47">
        <v>8</v>
      </c>
    </row>
    <row r="49" ht="12.75">
      <c r="A49" s="2" t="s">
        <v>26</v>
      </c>
    </row>
    <row r="50" spans="1:6" ht="12.75">
      <c r="A50" t="s">
        <v>13</v>
      </c>
      <c r="C50" t="s">
        <v>3</v>
      </c>
      <c r="D50">
        <v>2</v>
      </c>
      <c r="E50" s="3">
        <f>D2*0.77</f>
        <v>77</v>
      </c>
      <c r="F50">
        <v>8</v>
      </c>
    </row>
    <row r="51" spans="4:6" ht="12.75">
      <c r="D51">
        <v>1</v>
      </c>
      <c r="E51" s="3">
        <f>D2*0.79</f>
        <v>79</v>
      </c>
      <c r="F51">
        <v>6</v>
      </c>
    </row>
    <row r="52" spans="4:6" ht="12.75">
      <c r="D52">
        <v>2</v>
      </c>
      <c r="E52" s="3">
        <f>D2*0.81</f>
        <v>81</v>
      </c>
      <c r="F52">
        <v>5</v>
      </c>
    </row>
    <row r="53" spans="3:6" ht="12.75">
      <c r="C53" t="s">
        <v>4</v>
      </c>
      <c r="D53">
        <v>5</v>
      </c>
      <c r="E53" s="3">
        <f>D3*0.77</f>
        <v>77</v>
      </c>
      <c r="F53">
        <v>5</v>
      </c>
    </row>
    <row r="54" spans="3:6" ht="12.75">
      <c r="C54" t="s">
        <v>8</v>
      </c>
      <c r="D54">
        <v>3</v>
      </c>
      <c r="E54" s="3" t="s">
        <v>9</v>
      </c>
      <c r="F54">
        <v>10</v>
      </c>
    </row>
    <row r="55" spans="3:6" ht="12.75">
      <c r="C55" t="s">
        <v>10</v>
      </c>
      <c r="D55">
        <v>3</v>
      </c>
      <c r="E55" s="3" t="s">
        <v>9</v>
      </c>
      <c r="F55">
        <v>10</v>
      </c>
    </row>
    <row r="56" spans="3:6" ht="12.75">
      <c r="C56" t="s">
        <v>11</v>
      </c>
      <c r="D56">
        <v>5</v>
      </c>
      <c r="F56">
        <v>5</v>
      </c>
    </row>
    <row r="57" spans="3:6" ht="12.75">
      <c r="C57" t="s">
        <v>12</v>
      </c>
      <c r="D57">
        <v>5</v>
      </c>
      <c r="E57" s="3" t="s">
        <v>9</v>
      </c>
      <c r="F57">
        <v>5</v>
      </c>
    </row>
    <row r="59" spans="1:6" ht="12.75">
      <c r="A59" t="s">
        <v>14</v>
      </c>
      <c r="C59" t="s">
        <v>15</v>
      </c>
      <c r="D59">
        <v>5</v>
      </c>
      <c r="E59" s="3" t="s">
        <v>9</v>
      </c>
      <c r="F59">
        <v>5</v>
      </c>
    </row>
    <row r="60" spans="3:6" ht="12.75">
      <c r="C60" t="s">
        <v>16</v>
      </c>
      <c r="D60">
        <v>3</v>
      </c>
      <c r="F60" t="s">
        <v>17</v>
      </c>
    </row>
    <row r="61" spans="3:6" ht="12.75">
      <c r="C61" t="s">
        <v>18</v>
      </c>
      <c r="D61">
        <v>5</v>
      </c>
      <c r="F61">
        <v>5</v>
      </c>
    </row>
    <row r="62" spans="3:6" ht="12.75">
      <c r="C62" t="s">
        <v>19</v>
      </c>
      <c r="D62">
        <v>3</v>
      </c>
      <c r="F62" t="s">
        <v>17</v>
      </c>
    </row>
    <row r="64" spans="1:6" ht="12.75">
      <c r="A64" t="s">
        <v>20</v>
      </c>
      <c r="C64" t="s">
        <v>5</v>
      </c>
      <c r="D64">
        <v>3</v>
      </c>
      <c r="E64" s="3">
        <f>D4*0.8</f>
        <v>80</v>
      </c>
      <c r="F64">
        <v>8</v>
      </c>
    </row>
    <row r="65" spans="3:6" ht="12.75">
      <c r="C65" t="s">
        <v>21</v>
      </c>
      <c r="D65">
        <v>5</v>
      </c>
      <c r="E65" s="3">
        <f>D3*0.575</f>
        <v>57.49999999999999</v>
      </c>
      <c r="F65">
        <v>8</v>
      </c>
    </row>
    <row r="66" spans="3:6" ht="12.75">
      <c r="C66" t="s">
        <v>22</v>
      </c>
      <c r="D66">
        <v>3</v>
      </c>
      <c r="F66">
        <v>10</v>
      </c>
    </row>
    <row r="67" spans="3:6" ht="12.75">
      <c r="C67" t="s">
        <v>23</v>
      </c>
      <c r="D67">
        <v>3</v>
      </c>
      <c r="E67" s="3" t="s">
        <v>9</v>
      </c>
      <c r="F67">
        <v>8</v>
      </c>
    </row>
    <row r="69" ht="12.75">
      <c r="A69" s="2" t="s">
        <v>27</v>
      </c>
    </row>
    <row r="70" spans="1:6" ht="12.75">
      <c r="A70" t="s">
        <v>13</v>
      </c>
      <c r="C70" t="s">
        <v>3</v>
      </c>
      <c r="D70">
        <v>2</v>
      </c>
      <c r="E70" s="3">
        <f>D2*0.775</f>
        <v>77.5</v>
      </c>
      <c r="F70">
        <v>8</v>
      </c>
    </row>
    <row r="71" spans="4:6" ht="12.75">
      <c r="D71">
        <v>1</v>
      </c>
      <c r="E71" s="3">
        <f>D2*0.8</f>
        <v>80</v>
      </c>
      <c r="F71">
        <v>6</v>
      </c>
    </row>
    <row r="72" spans="4:6" ht="12.75">
      <c r="D72">
        <v>2</v>
      </c>
      <c r="E72" s="3">
        <f>D2*0.83</f>
        <v>83</v>
      </c>
      <c r="F72">
        <v>5</v>
      </c>
    </row>
    <row r="73" spans="3:6" ht="12.75">
      <c r="C73" t="s">
        <v>4</v>
      </c>
      <c r="D73">
        <v>5</v>
      </c>
      <c r="E73" s="3">
        <f>D3*0.79</f>
        <v>79</v>
      </c>
      <c r="F73">
        <v>5</v>
      </c>
    </row>
    <row r="74" spans="3:6" ht="12.75">
      <c r="C74" t="s">
        <v>8</v>
      </c>
      <c r="D74">
        <v>3</v>
      </c>
      <c r="E74" s="3" t="s">
        <v>9</v>
      </c>
      <c r="F74">
        <v>10</v>
      </c>
    </row>
    <row r="75" spans="3:6" ht="12.75">
      <c r="C75" t="s">
        <v>10</v>
      </c>
      <c r="D75">
        <v>3</v>
      </c>
      <c r="E75" s="3" t="s">
        <v>9</v>
      </c>
      <c r="F75">
        <v>10</v>
      </c>
    </row>
    <row r="76" spans="3:6" ht="12.75">
      <c r="C76" t="s">
        <v>11</v>
      </c>
      <c r="D76">
        <v>5</v>
      </c>
      <c r="F76">
        <v>5</v>
      </c>
    </row>
    <row r="77" spans="3:6" ht="12.75">
      <c r="C77" t="s">
        <v>12</v>
      </c>
      <c r="D77">
        <v>5</v>
      </c>
      <c r="E77" s="3" t="s">
        <v>9</v>
      </c>
      <c r="F77">
        <v>5</v>
      </c>
    </row>
    <row r="79" spans="1:6" ht="12.75">
      <c r="A79" t="s">
        <v>14</v>
      </c>
      <c r="C79" t="s">
        <v>15</v>
      </c>
      <c r="D79">
        <v>5</v>
      </c>
      <c r="E79" s="3" t="s">
        <v>9</v>
      </c>
      <c r="F79">
        <v>5</v>
      </c>
    </row>
    <row r="80" spans="3:6" ht="12.75">
      <c r="C80" t="s">
        <v>16</v>
      </c>
      <c r="D80">
        <v>3</v>
      </c>
      <c r="F80" t="s">
        <v>17</v>
      </c>
    </row>
    <row r="81" spans="3:6" ht="12.75">
      <c r="C81" t="s">
        <v>18</v>
      </c>
      <c r="D81">
        <v>5</v>
      </c>
      <c r="F81">
        <v>5</v>
      </c>
    </row>
    <row r="82" spans="3:6" ht="12.75">
      <c r="C82" t="s">
        <v>19</v>
      </c>
      <c r="D82">
        <v>3</v>
      </c>
      <c r="F82" t="s">
        <v>17</v>
      </c>
    </row>
    <row r="84" spans="1:6" ht="12.75">
      <c r="A84" t="s">
        <v>20</v>
      </c>
      <c r="C84" t="s">
        <v>5</v>
      </c>
      <c r="D84">
        <v>3</v>
      </c>
      <c r="E84" s="3">
        <f>D4*0.825</f>
        <v>82.5</v>
      </c>
      <c r="F84">
        <v>8</v>
      </c>
    </row>
    <row r="85" spans="3:6" ht="12.75">
      <c r="C85" t="s">
        <v>21</v>
      </c>
      <c r="D85">
        <v>5</v>
      </c>
      <c r="E85" s="3">
        <f>D3*0.62</f>
        <v>62</v>
      </c>
      <c r="F85">
        <v>8</v>
      </c>
    </row>
    <row r="86" spans="3:6" ht="12.75">
      <c r="C86" t="s">
        <v>22</v>
      </c>
      <c r="D86">
        <v>3</v>
      </c>
      <c r="F86">
        <v>10</v>
      </c>
    </row>
    <row r="87" spans="3:6" ht="12.75">
      <c r="C87" t="s">
        <v>23</v>
      </c>
      <c r="D87">
        <v>3</v>
      </c>
      <c r="E87" s="3" t="s">
        <v>9</v>
      </c>
      <c r="F87">
        <v>8</v>
      </c>
    </row>
    <row r="89" ht="12.75">
      <c r="A89" s="2" t="s">
        <v>28</v>
      </c>
    </row>
    <row r="90" spans="1:6" ht="12.75">
      <c r="A90" t="s">
        <v>13</v>
      </c>
      <c r="C90" t="s">
        <v>3</v>
      </c>
      <c r="D90">
        <v>2</v>
      </c>
      <c r="E90" s="3">
        <f>D2*0.775</f>
        <v>77.5</v>
      </c>
      <c r="F90">
        <v>8</v>
      </c>
    </row>
    <row r="91" spans="4:6" ht="12.75">
      <c r="D91">
        <v>1</v>
      </c>
      <c r="E91" s="3">
        <f>D2*0.8</f>
        <v>80</v>
      </c>
      <c r="F91">
        <v>6</v>
      </c>
    </row>
    <row r="92" spans="4:6" ht="12.75">
      <c r="D92">
        <v>2</v>
      </c>
      <c r="E92" s="3">
        <f>D2*0.83</f>
        <v>83</v>
      </c>
      <c r="F92">
        <v>5</v>
      </c>
    </row>
    <row r="93" spans="3:6" ht="12.75">
      <c r="C93" t="s">
        <v>4</v>
      </c>
      <c r="D93">
        <v>5</v>
      </c>
      <c r="E93" s="3">
        <f>D3*0.79</f>
        <v>79</v>
      </c>
      <c r="F93">
        <v>5</v>
      </c>
    </row>
    <row r="94" spans="3:6" ht="12.75">
      <c r="C94" t="s">
        <v>8</v>
      </c>
      <c r="D94">
        <v>3</v>
      </c>
      <c r="E94" s="3" t="s">
        <v>9</v>
      </c>
      <c r="F94">
        <v>10</v>
      </c>
    </row>
    <row r="95" spans="3:6" ht="12.75">
      <c r="C95" t="s">
        <v>10</v>
      </c>
      <c r="D95">
        <v>3</v>
      </c>
      <c r="E95" s="3" t="s">
        <v>9</v>
      </c>
      <c r="F95">
        <v>10</v>
      </c>
    </row>
    <row r="96" spans="3:6" ht="12.75">
      <c r="C96" t="s">
        <v>11</v>
      </c>
      <c r="D96">
        <v>5</v>
      </c>
      <c r="F96">
        <v>5</v>
      </c>
    </row>
    <row r="97" spans="3:6" ht="12.75">
      <c r="C97" t="s">
        <v>12</v>
      </c>
      <c r="D97">
        <v>5</v>
      </c>
      <c r="E97" s="3" t="s">
        <v>9</v>
      </c>
      <c r="F97">
        <v>5</v>
      </c>
    </row>
    <row r="99" spans="1:6" ht="12.75">
      <c r="A99" t="s">
        <v>14</v>
      </c>
      <c r="C99" t="s">
        <v>15</v>
      </c>
      <c r="D99">
        <v>5</v>
      </c>
      <c r="E99" s="3" t="s">
        <v>9</v>
      </c>
      <c r="F99">
        <v>5</v>
      </c>
    </row>
    <row r="100" spans="3:6" ht="12.75">
      <c r="C100" t="s">
        <v>16</v>
      </c>
      <c r="D100">
        <v>3</v>
      </c>
      <c r="F100" t="s">
        <v>17</v>
      </c>
    </row>
    <row r="101" spans="3:6" ht="12.75">
      <c r="C101" t="s">
        <v>18</v>
      </c>
      <c r="D101">
        <v>5</v>
      </c>
      <c r="F101">
        <v>5</v>
      </c>
    </row>
    <row r="102" spans="3:6" ht="12.75">
      <c r="C102" t="s">
        <v>19</v>
      </c>
      <c r="D102">
        <v>3</v>
      </c>
      <c r="F102" t="s">
        <v>17</v>
      </c>
    </row>
    <row r="104" spans="1:6" ht="12.75">
      <c r="A104" t="s">
        <v>20</v>
      </c>
      <c r="C104" t="s">
        <v>5</v>
      </c>
      <c r="D104">
        <v>3</v>
      </c>
      <c r="E104" s="3">
        <f>D4*0.85</f>
        <v>85</v>
      </c>
      <c r="F104">
        <v>6</v>
      </c>
    </row>
    <row r="105" spans="3:6" ht="12.75">
      <c r="C105" t="s">
        <v>21</v>
      </c>
      <c r="D105">
        <v>4</v>
      </c>
      <c r="E105" s="3">
        <f>D3*0.65</f>
        <v>65</v>
      </c>
      <c r="F105">
        <v>8</v>
      </c>
    </row>
    <row r="106" spans="3:6" ht="12.75">
      <c r="C106" t="s">
        <v>22</v>
      </c>
      <c r="D106">
        <v>3</v>
      </c>
      <c r="F106">
        <v>10</v>
      </c>
    </row>
    <row r="107" spans="3:6" ht="12.75">
      <c r="C107" t="s">
        <v>23</v>
      </c>
      <c r="D107">
        <v>3</v>
      </c>
      <c r="E107" s="3" t="s">
        <v>9</v>
      </c>
      <c r="F107">
        <v>8</v>
      </c>
    </row>
    <row r="109" ht="12.75">
      <c r="A109" s="2" t="s">
        <v>29</v>
      </c>
    </row>
    <row r="110" spans="1:6" ht="12.75">
      <c r="A110" t="s">
        <v>13</v>
      </c>
      <c r="C110" t="s">
        <v>3</v>
      </c>
      <c r="D110">
        <v>1</v>
      </c>
      <c r="E110" s="3">
        <f>D2*0.775</f>
        <v>77.5</v>
      </c>
      <c r="F110">
        <v>6</v>
      </c>
    </row>
    <row r="111" spans="4:6" ht="12.75">
      <c r="D111">
        <v>2</v>
      </c>
      <c r="E111" s="3">
        <f>D2*0.825</f>
        <v>82.5</v>
      </c>
      <c r="F111">
        <v>5</v>
      </c>
    </row>
    <row r="112" spans="4:6" ht="12.75">
      <c r="D112">
        <v>2</v>
      </c>
      <c r="E112" s="3">
        <f>D2*0.85</f>
        <v>85</v>
      </c>
      <c r="F112">
        <v>4</v>
      </c>
    </row>
    <row r="113" spans="3:6" ht="12.75">
      <c r="C113" t="s">
        <v>4</v>
      </c>
      <c r="D113">
        <v>5</v>
      </c>
      <c r="E113" s="3">
        <f>D3*0.81</f>
        <v>81</v>
      </c>
      <c r="F113">
        <v>5</v>
      </c>
    </row>
    <row r="114" spans="3:6" ht="12.75">
      <c r="C114" t="s">
        <v>8</v>
      </c>
      <c r="D114">
        <v>3</v>
      </c>
      <c r="E114" s="3" t="s">
        <v>9</v>
      </c>
      <c r="F114">
        <v>10</v>
      </c>
    </row>
    <row r="115" spans="3:6" ht="12.75">
      <c r="C115" t="s">
        <v>10</v>
      </c>
      <c r="D115">
        <v>3</v>
      </c>
      <c r="E115" s="3" t="s">
        <v>9</v>
      </c>
      <c r="F115">
        <v>10</v>
      </c>
    </row>
    <row r="116" spans="3:6" ht="12.75">
      <c r="C116" t="s">
        <v>11</v>
      </c>
      <c r="D116">
        <v>5</v>
      </c>
      <c r="F116">
        <v>5</v>
      </c>
    </row>
    <row r="117" spans="3:6" ht="12.75">
      <c r="C117" t="s">
        <v>12</v>
      </c>
      <c r="D117">
        <v>5</v>
      </c>
      <c r="E117" s="3" t="s">
        <v>9</v>
      </c>
      <c r="F117">
        <v>5</v>
      </c>
    </row>
    <row r="119" spans="1:6" ht="12.75">
      <c r="A119" t="s">
        <v>14</v>
      </c>
      <c r="C119" t="s">
        <v>15</v>
      </c>
      <c r="D119">
        <v>5</v>
      </c>
      <c r="E119" s="3" t="s">
        <v>9</v>
      </c>
      <c r="F119">
        <v>5</v>
      </c>
    </row>
    <row r="120" spans="3:6" ht="12.75">
      <c r="C120" t="s">
        <v>16</v>
      </c>
      <c r="D120">
        <v>3</v>
      </c>
      <c r="F120" t="s">
        <v>17</v>
      </c>
    </row>
    <row r="121" spans="3:6" ht="12.75">
      <c r="C121" t="s">
        <v>18</v>
      </c>
      <c r="D121">
        <v>5</v>
      </c>
      <c r="F121">
        <v>5</v>
      </c>
    </row>
    <row r="122" spans="3:6" ht="12.75">
      <c r="C122" t="s">
        <v>19</v>
      </c>
      <c r="D122">
        <v>3</v>
      </c>
      <c r="F122" t="s">
        <v>17</v>
      </c>
    </row>
    <row r="124" spans="1:6" ht="12.75">
      <c r="A124" t="s">
        <v>20</v>
      </c>
      <c r="C124" t="s">
        <v>5</v>
      </c>
      <c r="D124">
        <v>3</v>
      </c>
      <c r="E124" s="3">
        <f>D4*0.875</f>
        <v>87.5</v>
      </c>
      <c r="F124">
        <v>5</v>
      </c>
    </row>
    <row r="125" spans="3:6" ht="12.75">
      <c r="C125" t="s">
        <v>21</v>
      </c>
      <c r="D125">
        <v>4</v>
      </c>
      <c r="E125" s="3">
        <f>D3*0.675</f>
        <v>67.5</v>
      </c>
      <c r="F125">
        <v>7</v>
      </c>
    </row>
    <row r="126" spans="3:6" ht="12.75">
      <c r="C126" t="s">
        <v>22</v>
      </c>
      <c r="D126">
        <v>3</v>
      </c>
      <c r="F126">
        <v>10</v>
      </c>
    </row>
    <row r="127" spans="3:6" ht="12.75">
      <c r="C127" t="s">
        <v>23</v>
      </c>
      <c r="D127">
        <v>3</v>
      </c>
      <c r="E127" s="3" t="s">
        <v>9</v>
      </c>
      <c r="F127">
        <v>8</v>
      </c>
    </row>
    <row r="129" ht="12.75">
      <c r="A129" s="2" t="s">
        <v>30</v>
      </c>
    </row>
    <row r="130" spans="1:6" ht="12.75">
      <c r="A130" t="s">
        <v>13</v>
      </c>
      <c r="C130" t="s">
        <v>3</v>
      </c>
      <c r="D130">
        <v>1</v>
      </c>
      <c r="E130" s="3">
        <f>D2*0.8</f>
        <v>80</v>
      </c>
      <c r="F130">
        <v>6</v>
      </c>
    </row>
    <row r="131" spans="4:6" ht="12.75">
      <c r="D131">
        <v>2</v>
      </c>
      <c r="E131" s="3">
        <f>D2*0.83</f>
        <v>83</v>
      </c>
      <c r="F131">
        <v>5</v>
      </c>
    </row>
    <row r="132" spans="4:6" ht="12.75">
      <c r="D132">
        <v>2</v>
      </c>
      <c r="E132" s="3">
        <f>D2*0.875</f>
        <v>87.5</v>
      </c>
      <c r="F132">
        <v>4</v>
      </c>
    </row>
    <row r="133" spans="3:6" ht="12.75">
      <c r="C133" t="s">
        <v>4</v>
      </c>
      <c r="D133">
        <v>5</v>
      </c>
      <c r="E133" s="3">
        <f>D3*0.83</f>
        <v>83</v>
      </c>
      <c r="F133">
        <v>5</v>
      </c>
    </row>
    <row r="134" spans="3:6" ht="12.75">
      <c r="C134" t="s">
        <v>8</v>
      </c>
      <c r="D134">
        <v>3</v>
      </c>
      <c r="E134" s="3" t="s">
        <v>9</v>
      </c>
      <c r="F134">
        <v>10</v>
      </c>
    </row>
    <row r="135" spans="3:6" ht="12.75">
      <c r="C135" t="s">
        <v>10</v>
      </c>
      <c r="D135">
        <v>3</v>
      </c>
      <c r="E135" s="3" t="s">
        <v>9</v>
      </c>
      <c r="F135">
        <v>10</v>
      </c>
    </row>
    <row r="136" spans="3:6" ht="12.75">
      <c r="C136" t="s">
        <v>11</v>
      </c>
      <c r="D136">
        <v>5</v>
      </c>
      <c r="F136">
        <v>5</v>
      </c>
    </row>
    <row r="137" spans="3:6" ht="12.75">
      <c r="C137" t="s">
        <v>12</v>
      </c>
      <c r="D137">
        <v>5</v>
      </c>
      <c r="E137" s="3" t="s">
        <v>9</v>
      </c>
      <c r="F137">
        <v>5</v>
      </c>
    </row>
    <row r="139" spans="1:6" ht="12.75">
      <c r="A139" t="s">
        <v>14</v>
      </c>
      <c r="C139" t="s">
        <v>15</v>
      </c>
      <c r="D139">
        <v>5</v>
      </c>
      <c r="E139" s="3" t="s">
        <v>9</v>
      </c>
      <c r="F139">
        <v>5</v>
      </c>
    </row>
    <row r="140" spans="3:6" ht="12.75">
      <c r="C140" t="s">
        <v>16</v>
      </c>
      <c r="D140">
        <v>3</v>
      </c>
      <c r="F140" t="s">
        <v>17</v>
      </c>
    </row>
    <row r="141" spans="3:6" ht="12.75">
      <c r="C141" t="s">
        <v>18</v>
      </c>
      <c r="D141">
        <v>5</v>
      </c>
      <c r="F141">
        <v>5</v>
      </c>
    </row>
    <row r="142" spans="3:6" ht="12.75">
      <c r="C142" t="s">
        <v>19</v>
      </c>
      <c r="D142">
        <v>3</v>
      </c>
      <c r="F142" t="s">
        <v>17</v>
      </c>
    </row>
    <row r="144" spans="1:6" ht="12.75">
      <c r="A144" t="s">
        <v>20</v>
      </c>
      <c r="C144" t="s">
        <v>5</v>
      </c>
      <c r="D144">
        <v>3</v>
      </c>
      <c r="E144" s="3">
        <f>D4*0.875</f>
        <v>87.5</v>
      </c>
      <c r="F144">
        <v>5</v>
      </c>
    </row>
    <row r="145" spans="3:6" ht="12.75">
      <c r="C145" t="s">
        <v>21</v>
      </c>
      <c r="D145">
        <v>4</v>
      </c>
      <c r="E145" s="3">
        <f>D3*0.675</f>
        <v>67.5</v>
      </c>
      <c r="F145">
        <v>7</v>
      </c>
    </row>
    <row r="146" spans="3:6" ht="12.75">
      <c r="C146" t="s">
        <v>22</v>
      </c>
      <c r="D146">
        <v>3</v>
      </c>
      <c r="F146">
        <v>10</v>
      </c>
    </row>
    <row r="147" spans="3:6" ht="12.75">
      <c r="C147" t="s">
        <v>23</v>
      </c>
      <c r="D147">
        <v>3</v>
      </c>
      <c r="E147" s="3" t="s">
        <v>9</v>
      </c>
      <c r="F147">
        <v>8</v>
      </c>
    </row>
    <row r="149" ht="12.75">
      <c r="A149" s="2" t="s">
        <v>31</v>
      </c>
    </row>
    <row r="150" spans="1:6" ht="12.75">
      <c r="A150" t="s">
        <v>13</v>
      </c>
      <c r="C150" t="s">
        <v>3</v>
      </c>
      <c r="D150">
        <v>2</v>
      </c>
      <c r="E150" s="3">
        <f>D2*0.82</f>
        <v>82</v>
      </c>
      <c r="F150">
        <v>5</v>
      </c>
    </row>
    <row r="151" spans="4:6" ht="12.75">
      <c r="D151">
        <v>1</v>
      </c>
      <c r="E151" s="3">
        <f>D2*0.85</f>
        <v>85</v>
      </c>
      <c r="F151">
        <v>4</v>
      </c>
    </row>
    <row r="152" spans="4:6" ht="12.75">
      <c r="D152">
        <v>2</v>
      </c>
      <c r="E152" s="3">
        <f>D2*0.89</f>
        <v>89</v>
      </c>
      <c r="F152">
        <v>3</v>
      </c>
    </row>
    <row r="153" spans="3:6" ht="12.75">
      <c r="C153" t="s">
        <v>4</v>
      </c>
      <c r="D153">
        <v>2</v>
      </c>
      <c r="E153" s="3">
        <f>D3*0.81</f>
        <v>81</v>
      </c>
      <c r="F153">
        <v>5</v>
      </c>
    </row>
    <row r="154" spans="4:6" ht="12.75">
      <c r="D154">
        <v>1</v>
      </c>
      <c r="E154" s="3">
        <f>D3*0.86</f>
        <v>86</v>
      </c>
      <c r="F154">
        <v>3</v>
      </c>
    </row>
    <row r="155" spans="4:6" ht="12.75">
      <c r="D155">
        <v>1</v>
      </c>
      <c r="E155" s="3">
        <f>D3*0.9</f>
        <v>90</v>
      </c>
      <c r="F155">
        <v>2</v>
      </c>
    </row>
    <row r="156" spans="4:6" ht="12.75">
      <c r="D156">
        <v>1</v>
      </c>
      <c r="E156" s="3">
        <f>D3*0.95</f>
        <v>95</v>
      </c>
      <c r="F156">
        <v>1</v>
      </c>
    </row>
    <row r="157" spans="3:6" ht="12.75">
      <c r="C157" t="s">
        <v>8</v>
      </c>
      <c r="D157">
        <v>3</v>
      </c>
      <c r="E157" s="3" t="s">
        <v>9</v>
      </c>
      <c r="F157">
        <v>10</v>
      </c>
    </row>
    <row r="158" spans="3:6" ht="12.75">
      <c r="C158" t="s">
        <v>10</v>
      </c>
      <c r="D158">
        <v>3</v>
      </c>
      <c r="E158" s="3" t="s">
        <v>9</v>
      </c>
      <c r="F158">
        <v>10</v>
      </c>
    </row>
    <row r="159" spans="3:6" ht="12.75">
      <c r="C159" t="s">
        <v>11</v>
      </c>
      <c r="D159">
        <v>5</v>
      </c>
      <c r="F159">
        <v>5</v>
      </c>
    </row>
    <row r="160" spans="3:6" ht="12.75">
      <c r="C160" t="s">
        <v>12</v>
      </c>
      <c r="D160">
        <v>5</v>
      </c>
      <c r="E160" s="3" t="s">
        <v>9</v>
      </c>
      <c r="F160">
        <v>5</v>
      </c>
    </row>
    <row r="162" spans="1:6" ht="12.75">
      <c r="A162" t="s">
        <v>14</v>
      </c>
      <c r="C162" t="s">
        <v>15</v>
      </c>
      <c r="D162">
        <v>5</v>
      </c>
      <c r="E162" s="3" t="s">
        <v>9</v>
      </c>
      <c r="F162">
        <v>5</v>
      </c>
    </row>
    <row r="163" spans="3:6" ht="12.75">
      <c r="C163" t="s">
        <v>16</v>
      </c>
      <c r="D163">
        <v>3</v>
      </c>
      <c r="F163" t="s">
        <v>17</v>
      </c>
    </row>
    <row r="164" spans="3:6" ht="12.75">
      <c r="C164" t="s">
        <v>18</v>
      </c>
      <c r="D164">
        <v>5</v>
      </c>
      <c r="F164">
        <v>5</v>
      </c>
    </row>
    <row r="165" spans="3:6" ht="12.75">
      <c r="C165" t="s">
        <v>19</v>
      </c>
      <c r="D165">
        <v>3</v>
      </c>
      <c r="F165" t="s">
        <v>17</v>
      </c>
    </row>
    <row r="167" spans="1:6" ht="12.75">
      <c r="A167" t="s">
        <v>20</v>
      </c>
      <c r="C167" t="s">
        <v>5</v>
      </c>
      <c r="D167">
        <v>3</v>
      </c>
      <c r="E167" s="3">
        <f>D4*0.92</f>
        <v>92</v>
      </c>
      <c r="F167">
        <v>3</v>
      </c>
    </row>
    <row r="168" spans="3:6" ht="12.75">
      <c r="C168" t="s">
        <v>21</v>
      </c>
      <c r="D168">
        <v>1</v>
      </c>
      <c r="E168" s="3">
        <f>D3*0.67</f>
        <v>67</v>
      </c>
      <c r="F168">
        <v>5</v>
      </c>
    </row>
    <row r="169" spans="4:6" ht="12.75">
      <c r="D169">
        <v>1</v>
      </c>
      <c r="E169" s="3">
        <f>D3*0.71</f>
        <v>71</v>
      </c>
      <c r="F169">
        <v>4</v>
      </c>
    </row>
    <row r="170" spans="4:6" ht="12.75">
      <c r="D170">
        <v>1</v>
      </c>
      <c r="E170" s="3">
        <f>D3*0.75</f>
        <v>75</v>
      </c>
      <c r="F170">
        <v>3</v>
      </c>
    </row>
    <row r="171" spans="4:6" ht="12.75">
      <c r="D171">
        <v>1</v>
      </c>
      <c r="E171" s="3">
        <f>D3*0.81</f>
        <v>81</v>
      </c>
      <c r="F171">
        <v>2</v>
      </c>
    </row>
    <row r="172" spans="4:6" ht="12.75">
      <c r="D172">
        <v>1</v>
      </c>
      <c r="E172" s="3">
        <f>D3*0.86</f>
        <v>86</v>
      </c>
      <c r="F172">
        <v>1</v>
      </c>
    </row>
    <row r="173" spans="3:6" ht="12.75">
      <c r="C173" t="s">
        <v>22</v>
      </c>
      <c r="D173">
        <v>3</v>
      </c>
      <c r="F173">
        <v>10</v>
      </c>
    </row>
    <row r="174" spans="3:6" ht="12.75">
      <c r="C174" t="s">
        <v>23</v>
      </c>
      <c r="D174">
        <v>3</v>
      </c>
      <c r="E174" s="3" t="s">
        <v>9</v>
      </c>
      <c r="F174">
        <v>8</v>
      </c>
    </row>
    <row r="176" ht="12.75">
      <c r="A176" s="2" t="s">
        <v>32</v>
      </c>
    </row>
    <row r="177" spans="1:6" ht="12.75">
      <c r="A177" t="s">
        <v>13</v>
      </c>
      <c r="C177" t="s">
        <v>3</v>
      </c>
      <c r="D177">
        <v>2</v>
      </c>
      <c r="E177" s="3">
        <f>D2*0.825</f>
        <v>82.5</v>
      </c>
      <c r="F177">
        <v>5</v>
      </c>
    </row>
    <row r="178" spans="4:6" ht="12.75">
      <c r="D178">
        <v>1</v>
      </c>
      <c r="E178" s="3">
        <f>D2*0.875</f>
        <v>87.5</v>
      </c>
      <c r="F178">
        <v>4</v>
      </c>
    </row>
    <row r="179" spans="4:6" ht="12.75">
      <c r="D179">
        <v>2</v>
      </c>
      <c r="E179" s="3">
        <f>D2*0.9</f>
        <v>90</v>
      </c>
      <c r="F179">
        <v>3</v>
      </c>
    </row>
    <row r="180" spans="3:6" ht="12.75">
      <c r="C180" t="s">
        <v>4</v>
      </c>
      <c r="D180">
        <v>1</v>
      </c>
      <c r="E180" s="3">
        <f>D3*0.81</f>
        <v>81</v>
      </c>
      <c r="F180">
        <v>5</v>
      </c>
    </row>
    <row r="181" spans="4:6" ht="12.75">
      <c r="D181">
        <v>1</v>
      </c>
      <c r="E181" s="3">
        <f>D3*0.86</f>
        <v>86</v>
      </c>
      <c r="F181">
        <v>4</v>
      </c>
    </row>
    <row r="182" spans="4:6" ht="12.75">
      <c r="D182">
        <v>1</v>
      </c>
      <c r="E182" s="3">
        <f>D3*0.9</f>
        <v>90</v>
      </c>
      <c r="F182">
        <v>3</v>
      </c>
    </row>
    <row r="183" spans="4:6" ht="12.75">
      <c r="D183">
        <v>1</v>
      </c>
      <c r="E183" s="3">
        <f>D3*0.95</f>
        <v>95</v>
      </c>
      <c r="F183">
        <v>2</v>
      </c>
    </row>
    <row r="184" spans="4:6" ht="12.75">
      <c r="D184">
        <v>1</v>
      </c>
      <c r="E184" s="3">
        <f>D3*1</f>
        <v>100</v>
      </c>
      <c r="F184">
        <v>1</v>
      </c>
    </row>
    <row r="185" spans="3:6" ht="12.75">
      <c r="C185" t="s">
        <v>8</v>
      </c>
      <c r="D185">
        <v>3</v>
      </c>
      <c r="E185" s="3" t="s">
        <v>9</v>
      </c>
      <c r="F185">
        <v>10</v>
      </c>
    </row>
    <row r="186" spans="3:6" ht="12.75">
      <c r="C186" t="s">
        <v>10</v>
      </c>
      <c r="D186">
        <v>3</v>
      </c>
      <c r="E186" s="3" t="s">
        <v>9</v>
      </c>
      <c r="F186">
        <v>10</v>
      </c>
    </row>
    <row r="187" spans="3:6" ht="12.75">
      <c r="C187" t="s">
        <v>11</v>
      </c>
      <c r="D187">
        <v>5</v>
      </c>
      <c r="F187">
        <v>5</v>
      </c>
    </row>
    <row r="188" spans="3:6" ht="12.75">
      <c r="C188" t="s">
        <v>12</v>
      </c>
      <c r="D188">
        <v>5</v>
      </c>
      <c r="E188" s="3" t="s">
        <v>9</v>
      </c>
      <c r="F188">
        <v>5</v>
      </c>
    </row>
    <row r="190" spans="1:6" ht="12.75">
      <c r="A190" t="s">
        <v>14</v>
      </c>
      <c r="C190" t="s">
        <v>15</v>
      </c>
      <c r="D190">
        <v>5</v>
      </c>
      <c r="E190" s="3" t="s">
        <v>9</v>
      </c>
      <c r="F190">
        <v>5</v>
      </c>
    </row>
    <row r="191" spans="3:6" ht="12.75">
      <c r="C191" t="s">
        <v>16</v>
      </c>
      <c r="D191">
        <v>3</v>
      </c>
      <c r="F191" t="s">
        <v>17</v>
      </c>
    </row>
    <row r="192" spans="3:6" ht="12.75">
      <c r="C192" t="s">
        <v>18</v>
      </c>
      <c r="D192">
        <v>5</v>
      </c>
      <c r="F192">
        <v>5</v>
      </c>
    </row>
    <row r="193" spans="3:6" ht="12.75">
      <c r="C193" t="s">
        <v>19</v>
      </c>
      <c r="D193">
        <v>3</v>
      </c>
      <c r="F193" t="s">
        <v>17</v>
      </c>
    </row>
    <row r="195" spans="1:6" ht="12.75">
      <c r="A195" t="s">
        <v>20</v>
      </c>
      <c r="C195" t="s">
        <v>5</v>
      </c>
      <c r="D195">
        <v>3</v>
      </c>
      <c r="E195" s="3">
        <f>D4*0.95</f>
        <v>95</v>
      </c>
      <c r="F195">
        <v>2</v>
      </c>
    </row>
    <row r="196" spans="3:6" ht="12.75">
      <c r="C196" t="s">
        <v>21</v>
      </c>
      <c r="D196">
        <v>1</v>
      </c>
      <c r="E196" s="3">
        <f>D3*0.67</f>
        <v>67</v>
      </c>
      <c r="F196">
        <v>5</v>
      </c>
    </row>
    <row r="197" spans="4:6" ht="12.75">
      <c r="D197">
        <v>1</v>
      </c>
      <c r="E197" s="3">
        <f>D3*0.71</f>
        <v>71</v>
      </c>
      <c r="F197">
        <v>4</v>
      </c>
    </row>
    <row r="198" spans="4:6" ht="12.75">
      <c r="D198">
        <v>1</v>
      </c>
      <c r="E198" s="3">
        <f>D3*0.75</f>
        <v>75</v>
      </c>
      <c r="F198">
        <v>3</v>
      </c>
    </row>
    <row r="199" spans="4:6" ht="12.75">
      <c r="D199">
        <v>1</v>
      </c>
      <c r="E199" s="3">
        <f>D3*0.81</f>
        <v>81</v>
      </c>
      <c r="F199">
        <v>2</v>
      </c>
    </row>
    <row r="200" spans="4:6" ht="12.75">
      <c r="D200">
        <v>1</v>
      </c>
      <c r="E200" s="3">
        <f>D3*0.86</f>
        <v>86</v>
      </c>
      <c r="F200">
        <v>1</v>
      </c>
    </row>
    <row r="201" spans="3:6" ht="12.75">
      <c r="C201" t="s">
        <v>22</v>
      </c>
      <c r="D201">
        <v>3</v>
      </c>
      <c r="F201">
        <v>10</v>
      </c>
    </row>
    <row r="202" spans="3:6" ht="12.75">
      <c r="C202" t="s">
        <v>23</v>
      </c>
      <c r="D202">
        <v>3</v>
      </c>
      <c r="E202" s="3" t="s">
        <v>9</v>
      </c>
      <c r="F202">
        <v>8</v>
      </c>
    </row>
    <row r="204" ht="12.75">
      <c r="A204" s="2" t="s">
        <v>33</v>
      </c>
    </row>
    <row r="205" spans="1:6" ht="12.75">
      <c r="A205" t="s">
        <v>34</v>
      </c>
      <c r="C205" t="s">
        <v>4</v>
      </c>
      <c r="D205">
        <v>1</v>
      </c>
      <c r="E205" s="3">
        <f>D3*0.81</f>
        <v>81</v>
      </c>
      <c r="F205">
        <v>5</v>
      </c>
    </row>
    <row r="206" spans="4:6" ht="12.75">
      <c r="D206">
        <v>1</v>
      </c>
      <c r="E206" s="3">
        <f>D3*0.86</f>
        <v>86</v>
      </c>
      <c r="F206">
        <v>4</v>
      </c>
    </row>
    <row r="207" spans="4:6" ht="12.75">
      <c r="D207">
        <v>1</v>
      </c>
      <c r="E207" s="3">
        <f>D3*0.9</f>
        <v>90</v>
      </c>
      <c r="F207">
        <v>3</v>
      </c>
    </row>
    <row r="208" spans="4:6" ht="12.75">
      <c r="D208">
        <v>1</v>
      </c>
      <c r="E208" s="3">
        <f>D3*0.95</f>
        <v>95</v>
      </c>
      <c r="F208">
        <v>2</v>
      </c>
    </row>
    <row r="209" spans="4:6" ht="12.75">
      <c r="D209">
        <v>1</v>
      </c>
      <c r="E209" s="3">
        <f>D3*1</f>
        <v>100</v>
      </c>
      <c r="F209">
        <v>1</v>
      </c>
    </row>
    <row r="210" spans="4:6" ht="12.75">
      <c r="D210">
        <v>1</v>
      </c>
      <c r="E210" s="3">
        <f>D3*1.025</f>
        <v>102.49999999999999</v>
      </c>
      <c r="F210">
        <v>1</v>
      </c>
    </row>
    <row r="211" spans="4:6" ht="12.75">
      <c r="D211">
        <v>1</v>
      </c>
      <c r="E211" s="3">
        <f>D3*1.05</f>
        <v>105</v>
      </c>
      <c r="F211">
        <v>1</v>
      </c>
    </row>
    <row r="212" spans="4:5" ht="12.75">
      <c r="D212" s="1" t="s">
        <v>35</v>
      </c>
      <c r="E212" s="4"/>
    </row>
    <row r="213" spans="3:6" ht="12.75">
      <c r="C213" t="s">
        <v>10</v>
      </c>
      <c r="D213">
        <v>3</v>
      </c>
      <c r="E213" s="3" t="s">
        <v>9</v>
      </c>
      <c r="F213">
        <v>10</v>
      </c>
    </row>
    <row r="214" spans="3:6" ht="12.75">
      <c r="C214" t="s">
        <v>11</v>
      </c>
      <c r="D214">
        <v>5</v>
      </c>
      <c r="F214">
        <v>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Andrey Lyapin</dc:creator>
  <cp:keywords/>
  <dc:description/>
  <cp:lastModifiedBy>Hugin</cp:lastModifiedBy>
  <dcterms:created xsi:type="dcterms:W3CDTF">2003-11-05T12:50:11Z</dcterms:created>
  <dcterms:modified xsi:type="dcterms:W3CDTF">2003-11-14T10:39:18Z</dcterms:modified>
  <cp:category/>
  <cp:version/>
  <cp:contentType/>
  <cp:contentStatus/>
</cp:coreProperties>
</file>